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e\Documents\"/>
    </mc:Choice>
  </mc:AlternateContent>
  <bookViews>
    <workbookView xWindow="0" yWindow="0" windowWidth="1536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E15" i="1" l="1"/>
  <c r="E32" i="1"/>
  <c r="E31" i="1"/>
  <c r="E29" i="1"/>
  <c r="E26" i="1"/>
  <c r="E22" i="1"/>
  <c r="E10" i="1"/>
  <c r="E12" i="1"/>
  <c r="E6" i="1"/>
  <c r="E5" i="1"/>
</calcChain>
</file>

<file path=xl/sharedStrings.xml><?xml version="1.0" encoding="utf-8"?>
<sst xmlns="http://schemas.openxmlformats.org/spreadsheetml/2006/main" count="100" uniqueCount="69">
  <si>
    <t>Facility</t>
  </si>
  <si>
    <t>Location</t>
  </si>
  <si>
    <t>Date Approved</t>
  </si>
  <si>
    <t>DOE/FE Order No.</t>
  </si>
  <si>
    <t>FTA</t>
  </si>
  <si>
    <t>Non-FTA</t>
  </si>
  <si>
    <t>UNITED STATES DEPARTMENT OF ENERGY - AUTHORIZED EXPORTS OF LIQUEFIED NATURAL GAS (LNG)</t>
  </si>
  <si>
    <t>Carib Energy (USA) LLC</t>
  </si>
  <si>
    <t>From Floridian Natural Gas Storage, Martin County, FL</t>
  </si>
  <si>
    <t>Quantity                                  Billion Cubic Feet/Day</t>
  </si>
  <si>
    <t>Date                     Filed</t>
  </si>
  <si>
    <t>DOE/FE             Docket No.</t>
  </si>
  <si>
    <t>11-71-LNG</t>
  </si>
  <si>
    <t>Notes/Comments</t>
  </si>
  <si>
    <t>Miami</t>
  </si>
  <si>
    <t>Palm Beach</t>
  </si>
  <si>
    <t>Jacksonville</t>
  </si>
  <si>
    <t>Tampa</t>
  </si>
  <si>
    <t>Pensacola</t>
  </si>
  <si>
    <t>Transported in ISO Containers* to Ports</t>
  </si>
  <si>
    <t>Volume             Gallons/Day</t>
  </si>
  <si>
    <t>Advanced Energy Solutions</t>
  </si>
  <si>
    <t>N/A</t>
  </si>
  <si>
    <t>13-104-LNG</t>
  </si>
  <si>
    <t>.</t>
  </si>
  <si>
    <t>16-98-LNG</t>
  </si>
  <si>
    <t>15-38-LNG</t>
  </si>
  <si>
    <t>Total</t>
  </si>
  <si>
    <t>See Floridian Natural Gas Storage Company*</t>
  </si>
  <si>
    <t>(4)  The original problem in the EIS has not been resolved and involves CFR Title 49, Section 193.2059.</t>
  </si>
  <si>
    <t>Miami    Palm Beach   Jacksonville   Tampa  Everglades  Canaveral   Manatee</t>
  </si>
  <si>
    <t>Page 1</t>
  </si>
  <si>
    <t>Floridian Natural Gas Storage Company  (FERC Jurisdictional)</t>
  </si>
  <si>
    <t>Jacksonville, FL</t>
  </si>
  <si>
    <t>Indiantown, FL</t>
  </si>
  <si>
    <t>16-15-LNG</t>
  </si>
  <si>
    <t>Under DOE Review</t>
  </si>
  <si>
    <t>Eagle LNG Partners Jacksonville, LLC  (FERC Jurisdictional)</t>
  </si>
  <si>
    <t>Questions concerning CFR Title 49, Section 193.2057 and 193.2059</t>
  </si>
  <si>
    <t>Hialeah Railyard, Miami, FL</t>
  </si>
  <si>
    <t>14-209-LNG</t>
  </si>
  <si>
    <t>American LNG Marketing, LLC   Authorized Exporter:  New Fortress Energy Marketing, LLC                                  (Non-FERC Jurisdictional)</t>
  </si>
  <si>
    <t>Miami   Everglades   Palm Beach   Jacksonville   Canaveral</t>
  </si>
  <si>
    <t>Many Questions:                                         (1) Inappropriate application of B5.7 Categorical Exclusion from NEPA review</t>
  </si>
  <si>
    <t>(2)  Possible Violations of CFR Title 49 Sections 193.2057 and 193.2059, et al</t>
  </si>
  <si>
    <t>(3) Exported 540,000 gallons to Barbados through 3rd Qtr. 2016</t>
  </si>
  <si>
    <t>Titusville, FL</t>
  </si>
  <si>
    <t>15-19-LNG</t>
  </si>
  <si>
    <t>If this facility is constructed and commences operations, it will be in violation of CFR Title 49, Section 193.2155(b).  Facility has filed a petition with PHMSA for a variance to avoid compliance.  This and other Title 49 issues unresolved.</t>
  </si>
  <si>
    <t>American LNG Marketing, LLC                     (Non-FERC Jurisdictional)</t>
  </si>
  <si>
    <t>Crystal River, FL</t>
  </si>
  <si>
    <t>14-56-LNG</t>
  </si>
  <si>
    <t>Tampa and Rockport of Tampa: In negotiation</t>
  </si>
  <si>
    <t>15-78-LNG</t>
  </si>
  <si>
    <t>Application "ON HOLD" AT DOE</t>
  </si>
  <si>
    <t>New Type of LNG facility:  "Mobile" LNG.  Many issues, including Jurisdictional Question; possible violations of CFR Title 49.  Facility does not meet definition of "Mobile" facility.  NEPA question.</t>
  </si>
  <si>
    <t>ON HOLD</t>
  </si>
  <si>
    <t>Total Gallons Per Day:</t>
  </si>
  <si>
    <t>Total Gallons Per Year:</t>
  </si>
  <si>
    <t>15 USC Section 717b(a) creates a REBUTTABLE PRESUMPTION that the export of natural gas, including LNG, is deemed to be in the "Public Interest."  It time for someone to mount a legal challenge.</t>
  </si>
  <si>
    <t>C. Scofield, Palm City, FL 1/6/17</t>
  </si>
  <si>
    <t>*LNG to be loaded into 40-foot, 10,000-Gallon ISO Containers (giant "thermos bottles") for transport to Florida's deep water ports.</t>
  </si>
  <si>
    <t>Page 2</t>
  </si>
  <si>
    <t>(1)*Maximum Send-Out Capacity from the truck loading station at this facility is .04 Bcf/Day or 14.6 Bcf/Yr. (484,262 Gal. Day)</t>
  </si>
  <si>
    <t>(2) Company used an EIS from 2008 in application to DOE that was rescinded on October 8, 2010.</t>
  </si>
  <si>
    <t>(3)  Original application called for two, 4 Bcf LNG tanks.  Developer revised plan to Phase I, one, 1 Bcf tank.  However, the remaining Phase II, 4 Bcf tank has not been withdrawn.  Both FERC and the DOE are supposed to be reviewing this facility in its new "totality" of 5 Bcf.</t>
  </si>
  <si>
    <t>Value of Cargo @ $10/Gallon</t>
  </si>
  <si>
    <t>774-526-4738</t>
  </si>
  <si>
    <t>Strom, Inc.                                                     (Federal Jurisdiction UNKNOWN)  Did not Register with the Pipeline and Hazardous Materials Safety Administration, Washington, D.C., as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</si>
</sst>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/>
    <xf numFmtId="0" fontId="1" fillId="0" borderId="0" xfId="0" applyFont="1" applyAlignment="1"/>
    <xf numFmtId="16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5" xfId="0" applyFont="1" applyBorder="1"/>
    <xf numFmtId="164" fontId="2" fillId="0" borderId="5" xfId="0" applyNumberFormat="1" applyFont="1" applyBorder="1"/>
    <xf numFmtId="0" fontId="2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164" fontId="2" fillId="0" borderId="6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Alignment="1">
      <alignment wrapText="1"/>
    </xf>
    <xf numFmtId="0" fontId="2" fillId="0" borderId="0" xfId="0" quotePrefix="1" applyFont="1"/>
    <xf numFmtId="42" fontId="3" fillId="0" borderId="0" xfId="0" applyNumberFormat="1" applyFont="1"/>
    <xf numFmtId="0" fontId="4" fillId="0" borderId="0" xfId="0" quotePrefix="1" applyFont="1"/>
    <xf numFmtId="0" fontId="4" fillId="0" borderId="1" xfId="0" quotePrefix="1" applyFont="1" applyBorder="1"/>
    <xf numFmtId="42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2"/>
  <sheetViews>
    <sheetView tabSelected="1" zoomScaleNormal="100" workbookViewId="0">
      <selection sqref="A1:K1"/>
    </sheetView>
  </sheetViews>
  <sheetFormatPr defaultRowHeight="15" x14ac:dyDescent="0.25"/>
  <cols>
    <col min="1" max="1" width="27.7109375" customWidth="1"/>
    <col min="2" max="2" width="15" customWidth="1"/>
    <col min="3" max="3" width="7.42578125" customWidth="1"/>
    <col min="4" max="4" width="5.7109375" customWidth="1"/>
    <col min="5" max="5" width="10" bestFit="1" customWidth="1"/>
    <col min="6" max="6" width="8" customWidth="1"/>
    <col min="7" max="7" width="9.5703125" customWidth="1"/>
    <col min="8" max="8" width="9.140625" customWidth="1"/>
    <col min="9" max="9" width="7.42578125" customWidth="1"/>
    <col min="11" max="11" width="24.42578125" customWidth="1"/>
  </cols>
  <sheetData>
    <row r="1" spans="1:49" x14ac:dyDescent="0.25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1"/>
      <c r="M1" s="11"/>
      <c r="N1" s="11"/>
      <c r="O1" s="11"/>
    </row>
    <row r="3" spans="1:49" ht="45.75" x14ac:dyDescent="0.25">
      <c r="A3" s="13" t="s">
        <v>0</v>
      </c>
      <c r="B3" s="13" t="s">
        <v>1</v>
      </c>
      <c r="C3" s="53" t="s">
        <v>9</v>
      </c>
      <c r="D3" s="53"/>
      <c r="E3" s="14" t="s">
        <v>20</v>
      </c>
      <c r="F3" s="14" t="s">
        <v>10</v>
      </c>
      <c r="G3" s="14" t="s">
        <v>2</v>
      </c>
      <c r="H3" s="14" t="s">
        <v>11</v>
      </c>
      <c r="I3" s="14" t="s">
        <v>3</v>
      </c>
      <c r="J3" s="14" t="s">
        <v>19</v>
      </c>
      <c r="K3" s="13" t="s">
        <v>13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x14ac:dyDescent="0.25">
      <c r="A4" s="3"/>
      <c r="B4" s="3"/>
      <c r="C4" s="3"/>
      <c r="D4" s="3"/>
      <c r="E4" s="3"/>
      <c r="F4" s="8"/>
      <c r="G4" s="4"/>
      <c r="H4" s="4"/>
      <c r="I4" s="4"/>
      <c r="J4" s="4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40.5" customHeight="1" x14ac:dyDescent="0.25">
      <c r="A5" s="17" t="s">
        <v>7</v>
      </c>
      <c r="B5" s="2" t="s">
        <v>8</v>
      </c>
      <c r="C5" s="32" t="s">
        <v>4</v>
      </c>
      <c r="D5" s="34">
        <v>0.03</v>
      </c>
      <c r="E5" s="35">
        <f>D5*1000000000/82.6</f>
        <v>363196.12590799032</v>
      </c>
      <c r="F5" s="9">
        <v>40696</v>
      </c>
      <c r="G5" s="9">
        <v>40751</v>
      </c>
      <c r="H5" s="9" t="s">
        <v>12</v>
      </c>
      <c r="I5" s="5">
        <v>2993</v>
      </c>
      <c r="J5" s="1" t="s">
        <v>14</v>
      </c>
      <c r="K5" s="2" t="s">
        <v>28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x14ac:dyDescent="0.25">
      <c r="A6" s="1"/>
      <c r="B6" s="1"/>
      <c r="C6" s="32" t="s">
        <v>5</v>
      </c>
      <c r="D6" s="36">
        <v>0.04</v>
      </c>
      <c r="E6" s="37">
        <f>D6*1000000000/82.6</f>
        <v>484261.50121065381</v>
      </c>
      <c r="F6" s="9"/>
      <c r="G6" s="3"/>
      <c r="H6" s="3"/>
      <c r="I6" s="3"/>
      <c r="J6" s="1" t="s">
        <v>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5">
      <c r="A7" s="1"/>
      <c r="B7" s="1"/>
      <c r="C7" s="29"/>
      <c r="D7" s="38"/>
      <c r="E7" s="39"/>
      <c r="F7" s="8"/>
      <c r="G7" s="31"/>
      <c r="H7" s="3"/>
      <c r="I7" s="3"/>
      <c r="J7" s="1" t="s">
        <v>16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x14ac:dyDescent="0.25">
      <c r="A8" s="1"/>
      <c r="B8" s="1"/>
      <c r="C8" s="29"/>
      <c r="D8" s="40"/>
      <c r="E8" s="40"/>
      <c r="F8" s="8"/>
      <c r="G8" s="3"/>
      <c r="H8" s="3"/>
      <c r="I8" s="3"/>
      <c r="J8" s="1" t="s">
        <v>17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25">
      <c r="A9" s="1"/>
      <c r="B9" s="1"/>
      <c r="C9" s="29"/>
      <c r="D9" s="40"/>
      <c r="E9" s="40"/>
      <c r="F9" s="8"/>
      <c r="G9" s="3"/>
      <c r="H9" s="3"/>
      <c r="I9" s="3"/>
      <c r="J9" s="1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5">
      <c r="A10" s="1"/>
      <c r="B10" s="1"/>
      <c r="C10" s="29" t="s">
        <v>5</v>
      </c>
      <c r="D10" s="41">
        <v>4.0000000000000001E-3</v>
      </c>
      <c r="E10" s="37">
        <f>D10*1000000000/82.6</f>
        <v>48426.150121065381</v>
      </c>
      <c r="F10" s="8">
        <v>42454</v>
      </c>
      <c r="G10" s="31">
        <v>42702</v>
      </c>
      <c r="H10" s="3" t="s">
        <v>25</v>
      </c>
      <c r="I10" s="3">
        <v>3937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 thickBot="1" x14ac:dyDescent="0.3">
      <c r="A11" s="18"/>
      <c r="B11" s="18"/>
      <c r="C11" s="18"/>
      <c r="D11" s="18"/>
      <c r="E11" s="18"/>
      <c r="F11" s="19"/>
      <c r="G11" s="18"/>
      <c r="H11" s="18"/>
      <c r="I11" s="18"/>
      <c r="J11" s="18"/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34.5" x14ac:dyDescent="0.25">
      <c r="A12" s="17" t="s">
        <v>21</v>
      </c>
      <c r="B12" s="2" t="s">
        <v>8</v>
      </c>
      <c r="C12" s="32" t="s">
        <v>4</v>
      </c>
      <c r="D12" s="5">
        <v>0.02</v>
      </c>
      <c r="E12" s="6">
        <f>D12*1000000000/82.6</f>
        <v>242130.7506053269</v>
      </c>
      <c r="F12" s="9">
        <v>41509</v>
      </c>
      <c r="G12" s="7">
        <v>41592</v>
      </c>
      <c r="H12" s="12" t="s">
        <v>23</v>
      </c>
      <c r="I12" s="2">
        <v>3360</v>
      </c>
      <c r="J12" s="1" t="s">
        <v>15</v>
      </c>
      <c r="K12" s="2" t="s">
        <v>28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 thickBot="1" x14ac:dyDescent="0.3">
      <c r="A13" s="18"/>
      <c r="B13" s="18"/>
      <c r="C13" s="33" t="s">
        <v>5</v>
      </c>
      <c r="D13" s="20" t="s">
        <v>24</v>
      </c>
      <c r="E13" s="21" t="s">
        <v>22</v>
      </c>
      <c r="F13" s="22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x14ac:dyDescent="0.25">
      <c r="A14" s="1"/>
      <c r="B14" s="1"/>
      <c r="C14" s="1"/>
      <c r="D14" s="1"/>
      <c r="E14" s="1"/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79.5" x14ac:dyDescent="0.25">
      <c r="A15" s="46" t="s">
        <v>32</v>
      </c>
      <c r="B15" s="2" t="s">
        <v>34</v>
      </c>
      <c r="C15" s="32" t="s">
        <v>4</v>
      </c>
      <c r="D15" s="34">
        <v>0.04</v>
      </c>
      <c r="E15" s="35">
        <f>0.04*1000000000/82.6</f>
        <v>484261.50121065381</v>
      </c>
      <c r="F15" s="9">
        <v>42059</v>
      </c>
      <c r="G15" s="9">
        <v>42216</v>
      </c>
      <c r="H15" s="9" t="s">
        <v>26</v>
      </c>
      <c r="I15" s="5">
        <v>3691</v>
      </c>
      <c r="J15" s="2" t="s">
        <v>30</v>
      </c>
      <c r="K15" s="2" t="s">
        <v>63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45.75" x14ac:dyDescent="0.25">
      <c r="A16" s="1"/>
      <c r="B16" s="1"/>
      <c r="C16" s="32" t="s">
        <v>5</v>
      </c>
      <c r="D16" s="16" t="s">
        <v>27</v>
      </c>
      <c r="E16" s="15" t="s">
        <v>27</v>
      </c>
      <c r="F16" s="9">
        <v>42059</v>
      </c>
      <c r="G16" s="8">
        <v>42333</v>
      </c>
      <c r="H16" s="8" t="s">
        <v>26</v>
      </c>
      <c r="I16" s="3">
        <v>3744</v>
      </c>
      <c r="J16" s="1"/>
      <c r="K16" s="2" t="s">
        <v>64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02" x14ac:dyDescent="0.25">
      <c r="A17" s="1"/>
      <c r="B17" s="1"/>
      <c r="C17" s="1"/>
      <c r="D17" s="1"/>
      <c r="E17" s="1"/>
      <c r="F17" s="10"/>
      <c r="G17" s="10"/>
      <c r="H17" s="10"/>
      <c r="I17" s="1"/>
      <c r="J17" s="2"/>
      <c r="K17" s="2" t="s">
        <v>65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39.75" customHeight="1" x14ac:dyDescent="0.25">
      <c r="A18" s="1"/>
      <c r="B18" s="1"/>
      <c r="C18" s="1"/>
      <c r="D18" s="1"/>
      <c r="E18" s="52" t="s">
        <v>31</v>
      </c>
      <c r="F18" s="52"/>
      <c r="G18" s="10"/>
      <c r="H18" s="10"/>
      <c r="I18" s="1"/>
      <c r="J18" s="1"/>
      <c r="K18" s="2" t="s">
        <v>29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45.75" x14ac:dyDescent="0.25">
      <c r="A20" s="13" t="s">
        <v>0</v>
      </c>
      <c r="B20" s="13" t="s">
        <v>1</v>
      </c>
      <c r="C20" s="53" t="s">
        <v>9</v>
      </c>
      <c r="D20" s="53"/>
      <c r="E20" s="14" t="s">
        <v>20</v>
      </c>
      <c r="F20" s="14" t="s">
        <v>10</v>
      </c>
      <c r="G20" s="14" t="s">
        <v>2</v>
      </c>
      <c r="H20" s="14" t="s">
        <v>11</v>
      </c>
      <c r="I20" s="14" t="s">
        <v>3</v>
      </c>
      <c r="J20" s="14" t="s">
        <v>19</v>
      </c>
      <c r="K20" s="13" t="s">
        <v>13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1"/>
      <c r="B21" s="1"/>
      <c r="C21" s="1"/>
      <c r="D21" s="1"/>
      <c r="E21" s="1"/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3.25" x14ac:dyDescent="0.25">
      <c r="A22" s="46" t="s">
        <v>37</v>
      </c>
      <c r="B22" s="1" t="s">
        <v>33</v>
      </c>
      <c r="C22" s="1" t="s">
        <v>4</v>
      </c>
      <c r="D22" s="42">
        <v>0.14000000000000001</v>
      </c>
      <c r="E22" s="43">
        <f>D22*1000000000/82.6</f>
        <v>1694915.2542372881</v>
      </c>
      <c r="F22" s="8">
        <v>42396</v>
      </c>
      <c r="G22" s="8">
        <v>42572</v>
      </c>
      <c r="H22" s="3" t="s">
        <v>35</v>
      </c>
      <c r="I22" s="3">
        <v>3867</v>
      </c>
      <c r="J22" s="1" t="s">
        <v>16</v>
      </c>
      <c r="K22" s="2" t="s">
        <v>38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5">
      <c r="A23" s="1"/>
      <c r="B23" s="1"/>
      <c r="C23" s="1" t="s">
        <v>5</v>
      </c>
      <c r="D23" s="25" t="s">
        <v>27</v>
      </c>
      <c r="E23" s="25" t="s">
        <v>27</v>
      </c>
      <c r="F23" s="10"/>
      <c r="G23" s="10"/>
      <c r="H23" s="1"/>
      <c r="I23" s="1"/>
      <c r="J23" s="1"/>
      <c r="K23" s="1" t="s">
        <v>36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.75" thickBot="1" x14ac:dyDescent="0.3">
      <c r="A24" s="1"/>
      <c r="B24" s="1"/>
      <c r="C24" s="1"/>
      <c r="D24" s="1"/>
      <c r="E24" s="1"/>
      <c r="F24" s="10"/>
      <c r="G24" s="1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9.75" customHeight="1" x14ac:dyDescent="0.25">
      <c r="A25" s="26"/>
      <c r="B25" s="26"/>
      <c r="C25" s="26"/>
      <c r="D25" s="26"/>
      <c r="E25" s="26"/>
      <c r="F25" s="27"/>
      <c r="G25" s="27"/>
      <c r="H25" s="26"/>
      <c r="I25" s="26"/>
      <c r="J25" s="26"/>
      <c r="K25" s="2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57" x14ac:dyDescent="0.25">
      <c r="A26" s="46" t="s">
        <v>41</v>
      </c>
      <c r="B26" s="2" t="s">
        <v>39</v>
      </c>
      <c r="C26" s="1" t="s">
        <v>4</v>
      </c>
      <c r="D26" s="1">
        <v>8.0000000000000002E-3</v>
      </c>
      <c r="E26" s="24">
        <f>0.008*1000000000/82.6</f>
        <v>96852.300242130761</v>
      </c>
      <c r="F26" s="8">
        <v>42004</v>
      </c>
      <c r="G26" s="8">
        <v>42223</v>
      </c>
      <c r="H26" s="3" t="s">
        <v>40</v>
      </c>
      <c r="I26" s="3">
        <v>3690</v>
      </c>
      <c r="J26" s="2" t="s">
        <v>42</v>
      </c>
      <c r="K26" s="2" t="s">
        <v>43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34.5" x14ac:dyDescent="0.25">
      <c r="A27" s="1"/>
      <c r="B27" s="1"/>
      <c r="C27" s="1"/>
      <c r="D27" s="1"/>
      <c r="E27" s="1"/>
      <c r="F27" s="10"/>
      <c r="G27" s="10"/>
      <c r="H27" s="1"/>
      <c r="I27" s="1"/>
      <c r="J27" s="2"/>
      <c r="K27" s="2" t="s">
        <v>44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3.25" x14ac:dyDescent="0.25">
      <c r="A28" s="1"/>
      <c r="B28" s="1"/>
      <c r="C28" s="1"/>
      <c r="D28" s="1"/>
      <c r="E28" s="1"/>
      <c r="F28" s="10"/>
      <c r="G28" s="10"/>
      <c r="H28" s="1"/>
      <c r="I28" s="1"/>
      <c r="J28" s="28"/>
      <c r="K28" s="2" t="s">
        <v>45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91.5" thickBot="1" x14ac:dyDescent="0.3">
      <c r="A29" s="46" t="s">
        <v>49</v>
      </c>
      <c r="B29" s="2" t="s">
        <v>46</v>
      </c>
      <c r="C29" s="1" t="s">
        <v>4</v>
      </c>
      <c r="D29" s="1">
        <v>0.08</v>
      </c>
      <c r="E29" s="24">
        <f>0.08*1000000000/82.6</f>
        <v>968523.00242130761</v>
      </c>
      <c r="F29" s="8">
        <v>42038</v>
      </c>
      <c r="G29" s="8">
        <v>42153</v>
      </c>
      <c r="H29" s="3" t="s">
        <v>47</v>
      </c>
      <c r="I29" s="3">
        <v>3656</v>
      </c>
      <c r="J29" s="2" t="s">
        <v>42</v>
      </c>
      <c r="K29" s="2" t="s">
        <v>48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9.75" customHeight="1" x14ac:dyDescent="0.25">
      <c r="A30" s="26"/>
      <c r="B30" s="26"/>
      <c r="C30" s="26"/>
      <c r="D30" s="26"/>
      <c r="E30" s="26"/>
      <c r="F30" s="27"/>
      <c r="G30" s="27"/>
      <c r="H30" s="26"/>
      <c r="I30" s="26"/>
      <c r="J30" s="26"/>
      <c r="K30" s="2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68.25" x14ac:dyDescent="0.25">
      <c r="A31" s="46" t="s">
        <v>68</v>
      </c>
      <c r="B31" s="1" t="s">
        <v>50</v>
      </c>
      <c r="C31" s="1" t="s">
        <v>4</v>
      </c>
      <c r="D31" s="1">
        <v>0.08</v>
      </c>
      <c r="E31" s="24">
        <f>0.08*1000000000/82.6</f>
        <v>968523.00242130761</v>
      </c>
      <c r="F31" s="8">
        <v>41911</v>
      </c>
      <c r="G31" s="8">
        <v>41933</v>
      </c>
      <c r="H31" s="3" t="s">
        <v>51</v>
      </c>
      <c r="I31" s="3">
        <v>3537</v>
      </c>
      <c r="J31" s="2" t="s">
        <v>52</v>
      </c>
      <c r="K31" s="2" t="s">
        <v>55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.75" thickBot="1" x14ac:dyDescent="0.3">
      <c r="A32" s="1"/>
      <c r="B32" s="1"/>
      <c r="C32" s="17" t="s">
        <v>5</v>
      </c>
      <c r="D32" s="1">
        <v>0.15</v>
      </c>
      <c r="E32" s="24">
        <f>D32*1000000000/82.6</f>
        <v>1815980.6295399517</v>
      </c>
      <c r="F32" s="8">
        <v>42132</v>
      </c>
      <c r="G32" s="23" t="s">
        <v>56</v>
      </c>
      <c r="H32" s="3" t="s">
        <v>53</v>
      </c>
      <c r="I32" s="13" t="s">
        <v>56</v>
      </c>
      <c r="J32" s="1"/>
      <c r="K32" s="1" t="s">
        <v>54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5">
      <c r="A33" s="26" t="s">
        <v>61</v>
      </c>
      <c r="B33" s="26"/>
      <c r="C33" s="26"/>
      <c r="D33" s="26"/>
      <c r="E33" s="26"/>
      <c r="F33" s="27"/>
      <c r="G33" s="27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5">
      <c r="A34" s="44" t="s">
        <v>57</v>
      </c>
      <c r="B34" s="45">
        <v>6029056</v>
      </c>
      <c r="C34" s="1"/>
      <c r="D34" s="1"/>
      <c r="E34" s="1"/>
      <c r="F34" s="10"/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5">
      <c r="A35" s="44" t="s">
        <v>58</v>
      </c>
      <c r="B35" s="45">
        <v>2200605440</v>
      </c>
      <c r="C35" s="1"/>
      <c r="D35" s="1"/>
      <c r="E35" s="1"/>
      <c r="F35" s="10"/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5">
      <c r="A36" s="50" t="s">
        <v>66</v>
      </c>
      <c r="B36" s="51">
        <f>B35*10</f>
        <v>22006054400</v>
      </c>
      <c r="C36" s="1"/>
      <c r="D36" s="1"/>
      <c r="E36" s="1"/>
      <c r="F36" s="10"/>
      <c r="G36" s="1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5">
      <c r="A37" s="30" t="s">
        <v>59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5">
      <c r="A38" s="1" t="s">
        <v>60</v>
      </c>
      <c r="B38" s="1"/>
      <c r="C38" s="1"/>
      <c r="D38" s="1"/>
      <c r="E38" s="52"/>
      <c r="F38" s="52"/>
      <c r="G38" s="1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47" t="s">
        <v>67</v>
      </c>
      <c r="B39" s="1"/>
      <c r="C39" s="1"/>
      <c r="D39" s="1"/>
      <c r="E39" s="52" t="s">
        <v>62</v>
      </c>
      <c r="F39" s="52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5">
      <c r="A40" s="1"/>
      <c r="B40" s="1"/>
      <c r="C40" s="1"/>
      <c r="D40" s="1"/>
      <c r="E40" s="1"/>
      <c r="F40" s="10"/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5">
      <c r="A41" s="49"/>
      <c r="B41" s="48"/>
      <c r="C41" s="1"/>
      <c r="D41" s="1"/>
      <c r="E41" s="1"/>
      <c r="F41" s="10"/>
      <c r="G41" s="1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5">
      <c r="A42" s="1"/>
      <c r="B42" s="1"/>
      <c r="C42" s="1"/>
      <c r="D42" s="1"/>
      <c r="E42" s="1"/>
      <c r="F42" s="10"/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1"/>
      <c r="B43" s="1"/>
      <c r="C43" s="1"/>
      <c r="D43" s="1"/>
      <c r="E43" s="1"/>
      <c r="F43" s="10"/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5">
      <c r="A44" s="1"/>
      <c r="B44" s="1"/>
      <c r="C44" s="1"/>
      <c r="D44" s="1"/>
      <c r="E44" s="1"/>
      <c r="F44" s="10"/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1"/>
      <c r="B45" s="1"/>
      <c r="C45" s="1"/>
      <c r="D45" s="1"/>
      <c r="E45" s="1"/>
      <c r="F45" s="10"/>
      <c r="G45" s="10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5">
      <c r="A46" s="1"/>
      <c r="B46" s="1"/>
      <c r="C46" s="1"/>
      <c r="D46" s="1"/>
      <c r="E46" s="1"/>
      <c r="F46" s="10"/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5">
      <c r="A47" s="1"/>
      <c r="B47" s="1"/>
      <c r="C47" s="1"/>
      <c r="D47" s="1"/>
      <c r="E47" s="1"/>
      <c r="F47" s="10"/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5">
      <c r="A48" s="1"/>
      <c r="B48" s="1"/>
      <c r="C48" s="1"/>
      <c r="D48" s="1"/>
      <c r="E48" s="1"/>
      <c r="F48" s="10"/>
      <c r="G48" s="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</sheetData>
  <mergeCells count="7">
    <mergeCell ref="E39:F39"/>
    <mergeCell ref="E38:F38"/>
    <mergeCell ref="C3:D3"/>
    <mergeCell ref="A1:K1"/>
    <mergeCell ref="A19:K19"/>
    <mergeCell ref="C20:D20"/>
    <mergeCell ref="E18:F18"/>
  </mergeCells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</dc:creator>
  <cp:lastModifiedBy>Cecile</cp:lastModifiedBy>
  <cp:lastPrinted>2017-01-26T20:20:12Z</cp:lastPrinted>
  <dcterms:created xsi:type="dcterms:W3CDTF">2017-01-06T15:37:45Z</dcterms:created>
  <dcterms:modified xsi:type="dcterms:W3CDTF">2017-01-26T20:54:51Z</dcterms:modified>
</cp:coreProperties>
</file>